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Licitaciones\2. PROCESOS LICITACIONES\CLIENTES\1. CLIENTES 2020\CANAL CAPITAL\PROCESO 2024\"/>
    </mc:Choice>
  </mc:AlternateContent>
  <xr:revisionPtr revIDLastSave="0" documentId="8_{90999B01-6819-4EA1-959B-9067438C697B}" xr6:coauthVersionLast="47" xr6:coauthVersionMax="47" xr10:uidLastSave="{00000000-0000-0000-0000-000000000000}"/>
  <bookViews>
    <workbookView xWindow="-120" yWindow="-120" windowWidth="20730" windowHeight="11160" tabRatio="711" xr2:uid="{00000000-000D-0000-FFFF-FFFF00000000}"/>
  </bookViews>
  <sheets>
    <sheet name="TRDM" sheetId="4" r:id="rId1"/>
    <sheet name="INMUEBLES" sheetId="2" r:id="rId2"/>
    <sheet name="AUTOMOVILES" sheetId="6" r:id="rId3"/>
    <sheet name="DRON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4" l="1"/>
  <c r="B12" i="4"/>
  <c r="B3" i="4"/>
  <c r="B5" i="4" l="1"/>
  <c r="B16" i="4" s="1"/>
  <c r="B17" i="4" s="1"/>
  <c r="N6" i="6"/>
  <c r="O5" i="6"/>
  <c r="O4" i="6"/>
  <c r="O6" i="6" l="1"/>
  <c r="G6" i="2" l="1"/>
</calcChain>
</file>

<file path=xl/sharedStrings.xml><?xml version="1.0" encoding="utf-8"?>
<sst xmlns="http://schemas.openxmlformats.org/spreadsheetml/2006/main" count="76" uniqueCount="66">
  <si>
    <t>PLACA DE INVENTARIO</t>
  </si>
  <si>
    <t>DESCRIPCIÓN TIPO</t>
  </si>
  <si>
    <t>DESCRIPCIÓN DEL BIEN</t>
  </si>
  <si>
    <t>NOMBRE UBICACIÓN</t>
  </si>
  <si>
    <t>CANTIDAD</t>
  </si>
  <si>
    <t>VALOR EN MARCO ACTUAL</t>
  </si>
  <si>
    <t>LOTE</t>
  </si>
  <si>
    <t>TERRENO CASA QUINTA CAMACHO UBICADO EN LA CARRERA 11A # 69-43 CON 
MATRICULA INMOBILIARIA 50C - 96952</t>
  </si>
  <si>
    <t>CL 69. INMUEBLE</t>
  </si>
  <si>
    <t>CASA QUINTA CAMACHO</t>
  </si>
  <si>
    <t>EDIFICIO CASA QUINTA CAMACHO UBICADO EN LA CARRERA 11A # 69-43 CON 
MATRICULA INMOBILIARIA 50C - 969527</t>
  </si>
  <si>
    <t>CL 26. EQUIPOS MOVILES</t>
  </si>
  <si>
    <t>Tener presente la inclusión en la póliza TRDM el inmueble entregado a Canal Capital a titulo de arrendamiento ubicado en la Avenida el dorado # 66 63 piso quinto.</t>
  </si>
  <si>
    <t>BIENES</t>
  </si>
  <si>
    <t>VALOR ASEGURADO</t>
  </si>
  <si>
    <t>Edificios</t>
  </si>
  <si>
    <t>Cobertura Adecuación Normas de Sismo resistencia hasta el 20% del valor asegurado de edificios</t>
  </si>
  <si>
    <t>Maquinaria y Equipo y accesorios dentro y/o fuera de los predios del asegurado móviles y/o portátiles</t>
  </si>
  <si>
    <t>Índice Variable del 10%</t>
  </si>
  <si>
    <t>Muebles y Enseres</t>
  </si>
  <si>
    <t>Equipos eléctricos y electrónicos, equipo técnico, de comunicaciones fijos, móviles y portátiles y demás equipos.</t>
  </si>
  <si>
    <t>Equipos Adecuaciones Unidad Móvil</t>
  </si>
  <si>
    <t>Equipos Adecuaciones Unidad Móvil Furgon Seel</t>
  </si>
  <si>
    <t>EQUIPO ADECUACION UNIDAD MOVIL</t>
  </si>
  <si>
    <t>Antenas de Transmisión</t>
  </si>
  <si>
    <t>Incremento en costos de operación equipos eléctricos y electrónicos, equipo técnico y de comunicación y procesadores de datos</t>
  </si>
  <si>
    <t>TOTAL VALOR ASEGURADO</t>
  </si>
  <si>
    <t>TOTAL INDICE VARIABLE</t>
  </si>
  <si>
    <t>TOTAL TRDM</t>
  </si>
  <si>
    <t>VALOR TOTAL</t>
  </si>
  <si>
    <t>RELACION BIENES INMUEBLES</t>
  </si>
  <si>
    <t>PARQUE AUTOMOTOR PROPIO
CANAL CAPITAL</t>
  </si>
  <si>
    <t>IT</t>
  </si>
  <si>
    <t>PLACA</t>
  </si>
  <si>
    <t>TIPO DE VEHÍCULO</t>
  </si>
  <si>
    <t>MARCA</t>
  </si>
  <si>
    <t>LÍNEA</t>
  </si>
  <si>
    <t>MODELO</t>
  </si>
  <si>
    <t>CARROCERIA</t>
  </si>
  <si>
    <t>VALOR FURGON</t>
  </si>
  <si>
    <t>CILINDRAJE</t>
  </si>
  <si>
    <t>COLOR</t>
  </si>
  <si>
    <t>No. DE MOTOR</t>
  </si>
  <si>
    <t>No. DE CHASIS</t>
  </si>
  <si>
    <t>CODIGO FASECOLDA</t>
  </si>
  <si>
    <t>CAMIÓN</t>
  </si>
  <si>
    <t>HTV493</t>
  </si>
  <si>
    <t>CAMIONETA</t>
  </si>
  <si>
    <t>CHEVROLET</t>
  </si>
  <si>
    <t>NHR 700P REWARD MT2.8 TD 4X2</t>
  </si>
  <si>
    <t>FURGON REFRIGERADO CON CONEXION ELECTRICA Y AIRE ACONDICIONADO GENERICO</t>
  </si>
  <si>
    <t>BLANCO GALAXIA</t>
  </si>
  <si>
    <t>1C5765</t>
  </si>
  <si>
    <t>9GDNLR551EB041221</t>
  </si>
  <si>
    <t>WER613</t>
  </si>
  <si>
    <t>FTR 700P FORWARD MT 7.8 TD 4X2</t>
  </si>
  <si>
    <t>BLANCO</t>
  </si>
  <si>
    <t>6HK1659745</t>
  </si>
  <si>
    <t>9GDFTR34XFB016558</t>
  </si>
  <si>
    <t>TOTAL</t>
  </si>
  <si>
    <t>VALOR</t>
  </si>
  <si>
    <t>VEHÍCULO AÉREO NO TRIPULADO</t>
  </si>
  <si>
    <t>DRON</t>
  </si>
  <si>
    <t>DRONE MARCA DJI REFERENCIA MAVIC MINI FLY MORE COMBO RPA CON SERIAL: 1SZSH8L5T206G8 INCLUYE CONTROL REMOTO CON SERIAL 1T2CH7TR37EUSP. INCLUYE: 3 BATERIAS, CABLES DE CONEXION A CONTROL REMOTO (TIPO C, MICRO USB Y LIGHTNING), 1 HUB DE CARGA,  PROTECTOR DE 16 HELICES, 1 DESTORNILLADOR, PROTECTOR DE CAMARA, 1 CABLE DE CARGA MICRO USB Y ESTUCHE.</t>
  </si>
  <si>
    <t>Vehiculo en reposo</t>
  </si>
  <si>
    <t>VALOR GUIA FASECOLDA FEBRERO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</si>
</sst>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_([$$-240A]\ * #,##0_);_([$$-240A]\ * \(#,##0\);_([$$-240A]\ * &quot;-&quot;??_);_(@_)"/>
    <numFmt numFmtId="166" formatCode="_-[$$-240A]\ * #,##0_-;\-[$$-240A]\ * #,##0_-;_-[$$-240A]\ * &quot;-&quot;??_-;_-@"/>
    <numFmt numFmtId="167" formatCode="_-&quot;$&quot;\ * #,##0_-;\-&quot;$&quot;\ * #,##0_-;_-&quot;$&quot;\ * &quot;-&quot;??_-;_-@_-"/>
    <numFmt numFmtId="168" formatCode="&quot;$&quot;\ #,##0"/>
  </numFmts>
  <fonts count="15" x14ac:knownFonts="1">
    <font>
      <sz val="11"/>
      <color theme="1"/>
      <name val="Arial"/>
    </font>
    <font>
      <sz val="11"/>
      <name val="Arial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b/>
      <sz val="14"/>
      <color theme="1"/>
      <name val="Arial Narrow"/>
      <family val="2"/>
    </font>
    <font>
      <b/>
      <sz val="11"/>
      <name val="Arial Narrow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6"/>
      <color theme="1"/>
      <name val="Arial Narrow"/>
      <family val="2"/>
    </font>
    <font>
      <sz val="16"/>
      <name val="Arial Narrow"/>
      <family val="2"/>
    </font>
    <font>
      <sz val="12"/>
      <color theme="1"/>
      <name val="Arial"/>
      <family val="2"/>
    </font>
    <font>
      <sz val="12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rgb="FF00206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Fill="0" applyProtection="0"/>
    <xf numFmtId="44" fontId="6" fillId="0" borderId="0" applyFont="0" applyFill="0" applyBorder="0" applyAlignment="0" applyProtection="0"/>
  </cellStyleXfs>
  <cellXfs count="52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8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168" fontId="3" fillId="0" borderId="2" xfId="2" applyNumberFormat="1" applyFont="1" applyBorder="1" applyAlignment="1">
      <alignment vertical="center"/>
    </xf>
    <xf numFmtId="168" fontId="3" fillId="0" borderId="2" xfId="0" applyNumberFormat="1" applyFont="1" applyBorder="1" applyAlignment="1">
      <alignment vertical="center"/>
    </xf>
    <xf numFmtId="167" fontId="4" fillId="0" borderId="2" xfId="0" applyNumberFormat="1" applyFont="1" applyBorder="1" applyAlignment="1">
      <alignment horizontal="center"/>
    </xf>
    <xf numFmtId="0" fontId="8" fillId="4" borderId="2" xfId="0" applyFont="1" applyFill="1" applyBorder="1" applyAlignment="1">
      <alignment horizontal="center" vertical="center"/>
    </xf>
    <xf numFmtId="1" fontId="8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/>
    </xf>
    <xf numFmtId="164" fontId="8" fillId="4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2" xfId="0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65" fontId="9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Border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166" fontId="14" fillId="0" borderId="1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horizontal="center" vertical="center" wrapText="1"/>
    </xf>
    <xf numFmtId="168" fontId="0" fillId="0" borderId="0" xfId="0" applyNumberFormat="1"/>
    <xf numFmtId="0" fontId="4" fillId="3" borderId="2" xfId="0" applyFont="1" applyFill="1" applyBorder="1"/>
    <xf numFmtId="3" fontId="0" fillId="0" borderId="0" xfId="0" applyNumberFormat="1"/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/>
    <xf numFmtId="0" fontId="13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right" vertical="center"/>
    </xf>
    <xf numFmtId="3" fontId="3" fillId="3" borderId="2" xfId="0" applyNumberFormat="1" applyFont="1" applyFill="1" applyBorder="1"/>
    <xf numFmtId="3" fontId="3" fillId="0" borderId="2" xfId="0" applyNumberFormat="1" applyFont="1" applyFill="1" applyBorder="1" applyAlignment="1">
      <alignment horizontal="right" vertical="center"/>
    </xf>
  </cellXfs>
  <cellStyles count="3">
    <cellStyle name="Moneda" xfId="2" builtinId="4"/>
    <cellStyle name="Normal" xfId="0" builtinId="0"/>
    <cellStyle name="Normal 2" xfId="1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D5" sqref="D5"/>
    </sheetView>
  </sheetViews>
  <sheetFormatPr baseColWidth="10" defaultRowHeight="14.25" x14ac:dyDescent="0.2"/>
  <cols>
    <col min="1" max="1" width="55.875" customWidth="1"/>
    <col min="2" max="2" width="11.625" bestFit="1" customWidth="1"/>
  </cols>
  <sheetData>
    <row r="1" spans="1:4" ht="31.5" x14ac:dyDescent="0.2">
      <c r="A1" s="1" t="s">
        <v>13</v>
      </c>
      <c r="B1" s="2" t="s">
        <v>14</v>
      </c>
    </row>
    <row r="2" spans="1:4" ht="16.5" x14ac:dyDescent="0.2">
      <c r="A2" s="3" t="s">
        <v>15</v>
      </c>
      <c r="B2" s="51">
        <v>1636140083</v>
      </c>
    </row>
    <row r="3" spans="1:4" ht="33" x14ac:dyDescent="0.2">
      <c r="A3" s="3" t="s">
        <v>16</v>
      </c>
      <c r="B3" s="51">
        <f>B2*20%</f>
        <v>327228016.60000002</v>
      </c>
    </row>
    <row r="4" spans="1:4" ht="33" x14ac:dyDescent="0.2">
      <c r="A4" s="3" t="s">
        <v>17</v>
      </c>
      <c r="B4" s="51">
        <v>437603145</v>
      </c>
    </row>
    <row r="5" spans="1:4" ht="16.5" x14ac:dyDescent="0.2">
      <c r="A5" s="4" t="s">
        <v>18</v>
      </c>
      <c r="B5" s="51">
        <f>(B2+B3+B4)*10%</f>
        <v>240097124.46000001</v>
      </c>
    </row>
    <row r="6" spans="1:4" ht="16.5" x14ac:dyDescent="0.2">
      <c r="A6" s="3" t="s">
        <v>19</v>
      </c>
      <c r="B6" s="51">
        <v>310509551</v>
      </c>
    </row>
    <row r="7" spans="1:4" ht="33" x14ac:dyDescent="0.2">
      <c r="A7" s="3" t="s">
        <v>20</v>
      </c>
      <c r="B7" s="51">
        <v>13888658825.759991</v>
      </c>
    </row>
    <row r="8" spans="1:4" ht="16.5" x14ac:dyDescent="0.2">
      <c r="A8" s="3" t="s">
        <v>21</v>
      </c>
      <c r="B8" s="51">
        <v>171440000</v>
      </c>
    </row>
    <row r="9" spans="1:4" ht="16.5" x14ac:dyDescent="0.2">
      <c r="A9" s="3" t="s">
        <v>22</v>
      </c>
      <c r="B9" s="51">
        <v>382890480</v>
      </c>
    </row>
    <row r="10" spans="1:4" ht="16.5" x14ac:dyDescent="0.2">
      <c r="A10" s="3" t="s">
        <v>23</v>
      </c>
      <c r="B10" s="51">
        <v>2651338276.4399996</v>
      </c>
    </row>
    <row r="11" spans="1:4" ht="16.5" x14ac:dyDescent="0.2">
      <c r="A11" s="3" t="s">
        <v>24</v>
      </c>
      <c r="B11" s="51">
        <v>632475810</v>
      </c>
    </row>
    <row r="12" spans="1:4" ht="16.5" x14ac:dyDescent="0.2">
      <c r="A12" s="4" t="s">
        <v>18</v>
      </c>
      <c r="B12" s="51">
        <f>SUM(B6:B11)*10%</f>
        <v>1803731294.319999</v>
      </c>
    </row>
    <row r="13" spans="1:4" ht="33" x14ac:dyDescent="0.2">
      <c r="A13" s="3" t="s">
        <v>25</v>
      </c>
      <c r="B13" s="51">
        <v>754000000</v>
      </c>
      <c r="D13" s="36"/>
    </row>
    <row r="14" spans="1:4" ht="16.5" x14ac:dyDescent="0.2">
      <c r="A14" s="3" t="s">
        <v>64</v>
      </c>
      <c r="B14" s="51">
        <v>30000000</v>
      </c>
      <c r="D14" s="36"/>
    </row>
    <row r="15" spans="1:4" ht="16.5" x14ac:dyDescent="0.2">
      <c r="A15" s="5" t="s">
        <v>26</v>
      </c>
      <c r="B15" s="49">
        <f>B2+B3+B4+B6+B7+B8+B9+B10+B11+B13+B14</f>
        <v>21222284187.799992</v>
      </c>
    </row>
    <row r="16" spans="1:4" ht="16.5" x14ac:dyDescent="0.3">
      <c r="A16" s="35" t="s">
        <v>27</v>
      </c>
      <c r="B16" s="50">
        <f>B5+B12</f>
        <v>2043828418.779999</v>
      </c>
    </row>
    <row r="17" spans="1:2" ht="16.5" x14ac:dyDescent="0.2">
      <c r="A17" s="6" t="s">
        <v>28</v>
      </c>
      <c r="B17" s="49">
        <f>SUM(B15:B16)</f>
        <v>23266112606.57999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E16" sqref="E16"/>
    </sheetView>
  </sheetViews>
  <sheetFormatPr baseColWidth="10" defaultRowHeight="14.25" x14ac:dyDescent="0.2"/>
  <cols>
    <col min="1" max="1" width="2.375" bestFit="1" customWidth="1"/>
    <col min="2" max="2" width="18.875" bestFit="1" customWidth="1"/>
    <col min="3" max="3" width="16" bestFit="1" customWidth="1"/>
    <col min="4" max="4" width="30.625" bestFit="1" customWidth="1"/>
    <col min="5" max="5" width="17.375" bestFit="1" customWidth="1"/>
    <col min="6" max="6" width="9.125" bestFit="1" customWidth="1"/>
    <col min="7" max="7" width="15.125" bestFit="1" customWidth="1"/>
  </cols>
  <sheetData>
    <row r="1" spans="1:7" ht="9.75" customHeight="1" x14ac:dyDescent="0.2">
      <c r="A1" s="37" t="s">
        <v>30</v>
      </c>
      <c r="B1" s="38"/>
      <c r="C1" s="38"/>
      <c r="D1" s="38"/>
      <c r="E1" s="38"/>
      <c r="F1" s="38"/>
      <c r="G1" s="38"/>
    </row>
    <row r="2" spans="1:7" ht="11.25" customHeight="1" x14ac:dyDescent="0.2">
      <c r="A2" s="38"/>
      <c r="B2" s="38"/>
      <c r="C2" s="38"/>
      <c r="D2" s="38"/>
      <c r="E2" s="38"/>
      <c r="F2" s="38"/>
      <c r="G2" s="38"/>
    </row>
    <row r="3" spans="1:7" s="23" customFormat="1" ht="31.5" customHeight="1" x14ac:dyDescent="0.2">
      <c r="A3" s="18" t="s">
        <v>32</v>
      </c>
      <c r="B3" s="19" t="s">
        <v>0</v>
      </c>
      <c r="C3" s="20" t="s">
        <v>1</v>
      </c>
      <c r="D3" s="20" t="s">
        <v>2</v>
      </c>
      <c r="E3" s="20" t="s">
        <v>3</v>
      </c>
      <c r="F3" s="21" t="s">
        <v>4</v>
      </c>
      <c r="G3" s="22" t="s">
        <v>60</v>
      </c>
    </row>
    <row r="4" spans="1:7" ht="38.25" customHeight="1" x14ac:dyDescent="0.2">
      <c r="A4" s="24">
        <v>1</v>
      </c>
      <c r="B4" s="25">
        <v>1005355</v>
      </c>
      <c r="C4" s="26" t="s">
        <v>6</v>
      </c>
      <c r="D4" s="27" t="s">
        <v>7</v>
      </c>
      <c r="E4" s="26" t="s">
        <v>8</v>
      </c>
      <c r="F4" s="25">
        <v>1</v>
      </c>
      <c r="G4" s="28">
        <v>1082905882</v>
      </c>
    </row>
    <row r="5" spans="1:7" ht="38.25" customHeight="1" x14ac:dyDescent="0.2">
      <c r="A5" s="24">
        <v>2</v>
      </c>
      <c r="B5" s="25">
        <v>1005356</v>
      </c>
      <c r="C5" s="27" t="s">
        <v>9</v>
      </c>
      <c r="D5" s="27" t="s">
        <v>10</v>
      </c>
      <c r="E5" s="26" t="s">
        <v>8</v>
      </c>
      <c r="F5" s="25">
        <v>1</v>
      </c>
      <c r="G5" s="28">
        <v>553234201</v>
      </c>
    </row>
    <row r="6" spans="1:7" ht="15" x14ac:dyDescent="0.25">
      <c r="A6" s="40" t="s">
        <v>59</v>
      </c>
      <c r="B6" s="40"/>
      <c r="C6" s="40"/>
      <c r="D6" s="40"/>
      <c r="E6" s="40"/>
      <c r="F6" s="40"/>
      <c r="G6" s="29">
        <f>SUM(G4:G5)</f>
        <v>1636140083</v>
      </c>
    </row>
    <row r="8" spans="1:7" ht="19.5" customHeight="1" x14ac:dyDescent="0.2">
      <c r="A8" s="39" t="s">
        <v>12</v>
      </c>
      <c r="B8" s="39"/>
      <c r="C8" s="39"/>
      <c r="D8" s="39"/>
      <c r="E8" s="39"/>
      <c r="F8" s="39"/>
      <c r="G8" s="39"/>
    </row>
    <row r="9" spans="1:7" ht="18" customHeight="1" x14ac:dyDescent="0.2">
      <c r="A9" s="39"/>
      <c r="B9" s="39"/>
      <c r="C9" s="39"/>
      <c r="D9" s="39"/>
      <c r="E9" s="39"/>
      <c r="F9" s="39"/>
      <c r="G9" s="39"/>
    </row>
  </sheetData>
  <mergeCells count="3">
    <mergeCell ref="A1:G2"/>
    <mergeCell ref="A8:G9"/>
    <mergeCell ref="A6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0"/>
  <sheetViews>
    <sheetView topLeftCell="E1" workbookViewId="0">
      <selection activeCell="G11" sqref="G11"/>
    </sheetView>
  </sheetViews>
  <sheetFormatPr baseColWidth="10" defaultRowHeight="14.25" x14ac:dyDescent="0.2"/>
  <cols>
    <col min="1" max="1" width="2.375" bestFit="1" customWidth="1"/>
    <col min="2" max="2" width="7" bestFit="1" customWidth="1"/>
    <col min="3" max="3" width="10" bestFit="1" customWidth="1"/>
    <col min="4" max="4" width="10.375" bestFit="1" customWidth="1"/>
    <col min="5" max="5" width="23.125" bestFit="1" customWidth="1"/>
    <col min="6" max="6" width="7.875" bestFit="1" customWidth="1"/>
    <col min="7" max="7" width="32.375" bestFit="1" customWidth="1"/>
    <col min="8" max="8" width="10.75" bestFit="1" customWidth="1"/>
    <col min="9" max="9" width="10.375" bestFit="1" customWidth="1"/>
    <col min="10" max="10" width="7.125" bestFit="1" customWidth="1"/>
    <col min="11" max="11" width="10" bestFit="1" customWidth="1"/>
    <col min="12" max="12" width="17.5" bestFit="1" customWidth="1"/>
    <col min="13" max="13" width="10.625" bestFit="1" customWidth="1"/>
    <col min="14" max="14" width="13.875" customWidth="1"/>
    <col min="15" max="15" width="12.375" bestFit="1" customWidth="1"/>
  </cols>
  <sheetData>
    <row r="1" spans="1:15" x14ac:dyDescent="0.2">
      <c r="A1" s="41" t="s">
        <v>31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30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49.5" x14ac:dyDescent="0.2">
      <c r="A3" s="9" t="s">
        <v>32</v>
      </c>
      <c r="B3" s="9" t="s">
        <v>33</v>
      </c>
      <c r="C3" s="10" t="s">
        <v>34</v>
      </c>
      <c r="D3" s="9" t="s">
        <v>35</v>
      </c>
      <c r="E3" s="9" t="s">
        <v>36</v>
      </c>
      <c r="F3" s="9" t="s">
        <v>37</v>
      </c>
      <c r="G3" s="9" t="s">
        <v>38</v>
      </c>
      <c r="H3" s="10" t="s">
        <v>39</v>
      </c>
      <c r="I3" s="9" t="s">
        <v>40</v>
      </c>
      <c r="J3" s="9" t="s">
        <v>41</v>
      </c>
      <c r="K3" s="10" t="s">
        <v>42</v>
      </c>
      <c r="L3" s="9" t="s">
        <v>43</v>
      </c>
      <c r="M3" s="10" t="s">
        <v>44</v>
      </c>
      <c r="N3" s="10" t="s">
        <v>65</v>
      </c>
      <c r="O3" s="10" t="s">
        <v>29</v>
      </c>
    </row>
    <row r="4" spans="1:15" ht="49.5" x14ac:dyDescent="0.2">
      <c r="A4" s="11">
        <v>1</v>
      </c>
      <c r="B4" s="11" t="s">
        <v>46</v>
      </c>
      <c r="C4" s="11" t="s">
        <v>47</v>
      </c>
      <c r="D4" s="11" t="s">
        <v>48</v>
      </c>
      <c r="E4" s="12" t="s">
        <v>49</v>
      </c>
      <c r="F4" s="11">
        <v>2014</v>
      </c>
      <c r="G4" s="12" t="s">
        <v>50</v>
      </c>
      <c r="H4" s="13">
        <v>162866984</v>
      </c>
      <c r="I4" s="14">
        <v>2771</v>
      </c>
      <c r="J4" s="12" t="s">
        <v>51</v>
      </c>
      <c r="K4" s="11" t="s">
        <v>52</v>
      </c>
      <c r="L4" s="11" t="s">
        <v>53</v>
      </c>
      <c r="M4" s="11">
        <v>1612135</v>
      </c>
      <c r="N4" s="15">
        <v>59000000</v>
      </c>
      <c r="O4" s="16">
        <f t="shared" ref="O4" si="0">N4+H4</f>
        <v>221866984</v>
      </c>
    </row>
    <row r="5" spans="1:15" ht="49.5" x14ac:dyDescent="0.2">
      <c r="A5" s="11">
        <v>2</v>
      </c>
      <c r="B5" s="11" t="s">
        <v>54</v>
      </c>
      <c r="C5" s="11" t="s">
        <v>45</v>
      </c>
      <c r="D5" s="11" t="s">
        <v>48</v>
      </c>
      <c r="E5" s="12" t="s">
        <v>55</v>
      </c>
      <c r="F5" s="11">
        <v>2015</v>
      </c>
      <c r="G5" s="12" t="s">
        <v>50</v>
      </c>
      <c r="H5" s="13">
        <v>164423040</v>
      </c>
      <c r="I5" s="14">
        <v>7790</v>
      </c>
      <c r="J5" s="12" t="s">
        <v>56</v>
      </c>
      <c r="K5" s="11" t="s">
        <v>57</v>
      </c>
      <c r="L5" s="11" t="s">
        <v>58</v>
      </c>
      <c r="M5" s="11">
        <v>1611117</v>
      </c>
      <c r="N5" s="15">
        <v>141700000</v>
      </c>
      <c r="O5" s="16">
        <f>N5+H5</f>
        <v>306123040</v>
      </c>
    </row>
    <row r="6" spans="1:15" ht="16.5" x14ac:dyDescent="0.3">
      <c r="A6" s="45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17">
        <f>SUM(N4:N5)</f>
        <v>200700000</v>
      </c>
      <c r="O6" s="17">
        <f>SUM(O4:O5)</f>
        <v>527990024</v>
      </c>
    </row>
    <row r="8" spans="1:15" x14ac:dyDescent="0.2">
      <c r="O8" s="34"/>
    </row>
    <row r="10" spans="1:15" x14ac:dyDescent="0.2">
      <c r="O10" s="34"/>
    </row>
  </sheetData>
  <mergeCells count="2">
    <mergeCell ref="A1:O2"/>
    <mergeCell ref="A6:M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"/>
  <sheetViews>
    <sheetView zoomScaleNormal="100" workbookViewId="0">
      <selection sqref="A1:E1"/>
    </sheetView>
  </sheetViews>
  <sheetFormatPr baseColWidth="10" defaultRowHeight="16.5" x14ac:dyDescent="0.3"/>
  <cols>
    <col min="1" max="1" width="10.5" style="7" bestFit="1" customWidth="1"/>
    <col min="2" max="2" width="12.375" style="7" customWidth="1"/>
    <col min="3" max="3" width="58.625" style="7" customWidth="1"/>
    <col min="4" max="4" width="16.75" style="7" bestFit="1" customWidth="1"/>
    <col min="5" max="5" width="17" style="7" customWidth="1"/>
    <col min="6" max="16384" width="11" style="7"/>
  </cols>
  <sheetData>
    <row r="1" spans="1:5" ht="18" x14ac:dyDescent="0.3">
      <c r="A1" s="46" t="s">
        <v>61</v>
      </c>
      <c r="B1" s="47"/>
      <c r="C1" s="47"/>
      <c r="D1" s="47"/>
      <c r="E1" s="48"/>
    </row>
    <row r="2" spans="1:5" s="8" customFormat="1" ht="33" x14ac:dyDescent="0.3">
      <c r="A2" s="10" t="s">
        <v>0</v>
      </c>
      <c r="B2" s="10" t="s">
        <v>1</v>
      </c>
      <c r="C2" s="10" t="s">
        <v>2</v>
      </c>
      <c r="D2" s="10" t="s">
        <v>3</v>
      </c>
      <c r="E2" s="10" t="s">
        <v>5</v>
      </c>
    </row>
    <row r="3" spans="1:5" ht="110.25" x14ac:dyDescent="0.3">
      <c r="A3" s="30">
        <v>1005714</v>
      </c>
      <c r="B3" s="30" t="s">
        <v>62</v>
      </c>
      <c r="C3" s="31" t="s">
        <v>63</v>
      </c>
      <c r="D3" s="33" t="s">
        <v>11</v>
      </c>
      <c r="E3" s="32">
        <v>3439100</v>
      </c>
    </row>
  </sheetData>
  <mergeCells count="1">
    <mergeCell ref="A1:E1"/>
  </mergeCells>
  <conditionalFormatting sqref="A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TRDM</vt:lpstr>
      <vt:lpstr>INMUEBLES</vt:lpstr>
      <vt:lpstr>AUTOMOVILES</vt:lpstr>
      <vt:lpstr>DRON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Felipe Rivera Runta</dc:creator>
  <cp:lastModifiedBy>Carlos Arturo Bejarano Sema</cp:lastModifiedBy>
  <dcterms:created xsi:type="dcterms:W3CDTF">2022-04-26T16:55:35Z</dcterms:created>
  <dcterms:modified xsi:type="dcterms:W3CDTF">2024-03-04T19:58:06Z</dcterms:modified>
</cp:coreProperties>
</file>